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66925"/>
  <mc:AlternateContent xmlns:mc="http://schemas.openxmlformats.org/markup-compatibility/2006">
    <mc:Choice Requires="x15">
      <x15ac:absPath xmlns:x15ac="http://schemas.microsoft.com/office/spreadsheetml/2010/11/ac" url="\\fs01\Users$\kre004\Documents\_IROP 2023\Krnov ITI\1. VZ\Slepé rozpočty, opravené, připravené do VZ\"/>
    </mc:Choice>
  </mc:AlternateContent>
  <xr:revisionPtr revIDLastSave="0" documentId="13_ncr:1_{C4869E5C-DD9A-44DB-805F-337D35747711}" xr6:coauthVersionLast="36" xr6:coauthVersionMax="36" xr10:uidLastSave="{00000000-0000-0000-0000-000000000000}"/>
  <bookViews>
    <workbookView xWindow="0" yWindow="0" windowWidth="19200" windowHeight="7950" xr2:uid="{00000000-000D-0000-FFFF-FFFF00000000}"/>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 l="1"/>
  <c r="H7" i="1"/>
  <c r="G7" i="1"/>
  <c r="G26" i="1" l="1"/>
  <c r="I26" i="1" s="1"/>
  <c r="H26" i="1" s="1"/>
  <c r="G16" i="1"/>
  <c r="I16" i="1" s="1"/>
  <c r="H16" i="1" s="1"/>
  <c r="G13" i="1"/>
  <c r="I13" i="1" s="1"/>
  <c r="H13" i="1" s="1"/>
  <c r="G25" i="1" l="1"/>
  <c r="G9" i="1"/>
  <c r="I9" i="1" s="1"/>
  <c r="H9" i="1" s="1"/>
  <c r="G10" i="1"/>
  <c r="I10" i="1" s="1"/>
  <c r="H10" i="1" s="1"/>
  <c r="G8" i="1"/>
  <c r="G11" i="1"/>
  <c r="G12" i="1"/>
  <c r="G14" i="1"/>
  <c r="G15" i="1"/>
  <c r="G17" i="1"/>
  <c r="G18" i="1"/>
  <c r="G19" i="1"/>
  <c r="G20" i="1"/>
  <c r="G21" i="1"/>
  <c r="G22" i="1"/>
  <c r="G23" i="1"/>
  <c r="G24" i="1"/>
  <c r="G6" i="1"/>
  <c r="G27" i="1" l="1"/>
  <c r="I8" i="1"/>
  <c r="H8" i="1" s="1"/>
  <c r="I11" i="1"/>
  <c r="H11" i="1" s="1"/>
  <c r="I12" i="1"/>
  <c r="H12" i="1" s="1"/>
  <c r="I14" i="1"/>
  <c r="H14" i="1" s="1"/>
  <c r="I15" i="1"/>
  <c r="H15" i="1" s="1"/>
  <c r="I17" i="1"/>
  <c r="H17" i="1" s="1"/>
  <c r="I18" i="1"/>
  <c r="H18" i="1" s="1"/>
  <c r="I19" i="1"/>
  <c r="H19" i="1" s="1"/>
  <c r="I20" i="1"/>
  <c r="H20" i="1" s="1"/>
  <c r="I21" i="1"/>
  <c r="H21" i="1" s="1"/>
  <c r="I22" i="1"/>
  <c r="H22" i="1" s="1"/>
  <c r="I23" i="1"/>
  <c r="H23" i="1" s="1"/>
  <c r="I24" i="1"/>
  <c r="H24" i="1" s="1"/>
  <c r="I25" i="1"/>
  <c r="H25" i="1" s="1"/>
  <c r="I6" i="1"/>
  <c r="H6" i="1" l="1"/>
  <c r="H27" i="1" s="1"/>
  <c r="I27" i="1"/>
</calcChain>
</file>

<file path=xl/sharedStrings.xml><?xml version="1.0" encoding="utf-8"?>
<sst xmlns="http://schemas.openxmlformats.org/spreadsheetml/2006/main" count="93" uniqueCount="59">
  <si>
    <t>Jedn.</t>
  </si>
  <si>
    <t>Mn.</t>
  </si>
  <si>
    <t>Cena/ks</t>
  </si>
  <si>
    <t>DPH 21%</t>
  </si>
  <si>
    <t>Cena s DPH</t>
  </si>
  <si>
    <t>ks</t>
  </si>
  <si>
    <t>Název</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</si>
  <si>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</si>
  <si>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</si>
  <si>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</si>
  <si>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Server</t>
  </si>
  <si>
    <t>soubor</t>
  </si>
  <si>
    <t>Uchazeč doplní název výrobce a PN produktu (případně jiné specifikace)</t>
  </si>
  <si>
    <t>CELKEM</t>
  </si>
  <si>
    <t>ÚCHAZEČ VYPLNÍ POUZE ŽLUTÁ POLÍČKA !!!</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</si>
  <si>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</si>
  <si>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ZŠ Dvořákův Okruh</t>
  </si>
  <si>
    <t>OS pro centrální server</t>
  </si>
  <si>
    <t>SW Pro Virtualizace</t>
  </si>
  <si>
    <t>Antivir</t>
  </si>
  <si>
    <t>Switch 48G port, 4x SFP</t>
  </si>
  <si>
    <t>Switch 24G port, 4x SFP</t>
  </si>
  <si>
    <t>SFP transceiver 1,25Gbps</t>
  </si>
  <si>
    <t>Access Point Wifi 6</t>
  </si>
  <si>
    <t>Backup NAS + HDD</t>
  </si>
  <si>
    <t>SW pro Backup &amp; Restore VM</t>
  </si>
  <si>
    <t>UPS 1500VA</t>
  </si>
  <si>
    <t>Centrální Rack</t>
  </si>
  <si>
    <t>Nastěnný rozvaděč</t>
  </si>
  <si>
    <t xml:space="preserve">normovaná velikost 19“, jednodílný nástěnný rozvaděč min. 12U (š)600x(h)495, Skleněné dveře, bezpečnostní tvrzené sklo, zamykatelné dveře, 2x posuvné vertikální lišty, montáž na zeď. Součástí dodávky bude nezbytný instalační a spojovací materiál. Cena včetně instalace a dopravy. </t>
  </si>
  <si>
    <t>Logování a Monitorování</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</si>
  <si>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</si>
  <si>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Datové rozvody</t>
  </si>
  <si>
    <t>Agregační switch</t>
  </si>
  <si>
    <t>SFP transceiver 10Gbps</t>
  </si>
  <si>
    <t>trvalá licence aktuálního serverového OS kompatibilního se stávajícím systémem školy Microsoft Windows Server s licenci pro min. 2x VM, cena včetně licence pro min. 180ks zařízení</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</si>
  <si>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100 zařízení</t>
  </si>
  <si>
    <t>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</si>
  <si>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</si>
  <si>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</si>
  <si>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Switch 24G port, 4x SFP, PoE</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</si>
  <si>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</si>
  <si>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</si>
  <si>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záložní zdroj min. 1500VA, Line Interaktivní, porty min. 1x IEC 320 C14 a 4x IEC 320 C13, Net Card. Montáž do Racku max. 2U. Dodávka vč. Instalace, implementace, a dopravy.</t>
  </si>
  <si>
    <t>normovaná velikost 19“, stojanový rozvaděč s krytím IP 20, 42U min. (š)600x(h)1000, 4x posuvné vertikální lišty, Odnímatelné bočnice na Klíč, zamykatelné dveře, Ventilační jednotka s min. 4 ventilátory, 220V/60W, včetně termostatu. Součástí dodávky bude instalační příslušenství: 1ks 19' police 1U/250mm; 1ks 19" rozvodný panel min. 8x230V/10A, přívodní kabel do UPS (IEC320 C14) délky 1,5m, vypínač, indikátor napětí, výška 1U. Dodávka vč. instalace a dopravy.</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</si>
  <si>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</si>
  <si>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minimálně 16x 1/10G SFP+ Port a 2x 40G QSFP port, interní AC, Kapacita přepínače min. 480 Gbps, podpora IEEE 802.1X,  IEEE 802.1Q,  IEEE 802.1S, možnost redundantního napájení. Cena včetně instalace, konfigurace a dopravy.</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</si>
  <si>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</si>
  <si>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Pol. č.</t>
  </si>
  <si>
    <t>SFP+ transceiver 10Gbps, LR, SM 1310, LC Dupl. DMI.,pro propojení  dodávaného Agregačního switche a Serveru, včetně optického patch cordu SM LC/LC Dupl. min. 2m</t>
  </si>
  <si>
    <t>SFP transceiver 1,25Gbps, LR, SM 1310, LC Dupl. DMI, pro propojení Agregačního switche a dodávaných přístupových Switchu, včetně optického patch cordu SM LC/LC Dupl. Min. 1,5m</t>
  </si>
  <si>
    <t>Rozvody datové kabeláže Cat 6 pro Budovu A, 124 datových tras, vedení z patch panelu umístěného v datovém rozvaděči RDA, zakončení 52x datovou dvojzásuvkoua a 20x konektorem RJ45, vedeno v el. instalačních lištách na povrchu stěny, včetně nezbytných průrazů a stávební přípomoci. Celková délka tras 6800m. Průměrná délka trasy je 35m. Cena včetně materiálu a práce.</t>
  </si>
  <si>
    <t>Klimatizačni jednotka do serverovny, nástěnná s venkovní splitovou jednotkou, pro chlazení místnosti do 60m3,cena  včetně instalace a spuštění.</t>
  </si>
  <si>
    <t>Klimatizační jednotka</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</si>
  <si>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</si>
  <si>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</si>
  <si>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Popis - minimální požadavky</t>
  </si>
  <si>
    <t>umístění do Racku, CPU min. 16 jader a 23000 bodu dle www.cpubenchmark.net v době podání nabídky, paměť min. 128GB DDR4,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</si>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</sst>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Kč-405]_-;\-* #,##0\ [$Kč-405]_-;_-* &quot;-&quot;??\ [$Kč-405]_-;_-@_-"/>
    <numFmt numFmtId="165" formatCode="#,##0.00\ &quot;Kč&quot;"/>
  </numFmts>
  <fonts count="20" x14ac:knownFonts="1">
    <font>
      <sz val="11"/>
      <color theme="1"/>
      <name val="Calibri"/>
      <family val="2"/>
      <charset val="238"/>
      <scheme val="minor"/>
    </font>
    <font>
      <sz val="10"/>
      <name val="Arial"/>
      <family val="2"/>
      <charset val="238"/>
    </font>
    <font>
      <sz val="8"/>
      <name val="Arial"/>
      <family val="2"/>
      <charset val="238"/>
    </font>
    <font>
      <sz val="11"/>
      <color theme="1"/>
      <name val="Calibri"/>
      <family val="2"/>
      <charset val="238"/>
      <scheme val="minor"/>
    </font>
    <font>
      <b/>
      <sz val="8"/>
      <color theme="0"/>
      <name val="Arial"/>
      <family val="2"/>
      <charset val="238"/>
    </font>
    <font>
      <b/>
      <sz val="8"/>
      <name val="Arial"/>
      <family val="2"/>
      <charset val="238"/>
    </font>
    <font>
      <sz val="8"/>
      <color theme="1"/>
      <name val="Arial"/>
      <family val="2"/>
      <charset val="238"/>
    </font>
    <font>
      <b/>
      <sz val="8"/>
      <color theme="1"/>
      <name val="Arial"/>
      <family val="2"/>
      <charset val="238"/>
    </font>
    <font>
      <i/>
      <sz val="8"/>
      <color rgb="FF3366FF"/>
      <name val="Arial"/>
      <family val="2"/>
      <charset val="238"/>
    </font>
    <font>
      <sz val="8"/>
      <color rgb="FF3366FF"/>
      <name val="Arial"/>
      <family val="2"/>
      <charset val="238"/>
    </font>
    <font>
      <b/>
      <sz val="12"/>
      <color theme="1"/>
      <name val="Arial"/>
      <family val="2"/>
      <charset val="238"/>
    </font>
    <font>
      <b/>
      <sz val="16"/>
      <color theme="0"/>
      <name val="Arial"/>
      <family val="2"/>
      <charset val="238"/>
    </font>
    <font>
      <b/>
      <sz val="9"/>
      <color theme="1"/>
      <name val="Calibri"/>
      <family val="2"/>
      <charset val="238"/>
      <scheme val="minor"/>
    </font>
    <font>
      <sz val="9"/>
      <color theme="1"/>
      <name val="Arial"/>
      <family val="2"/>
      <charset val="238"/>
    </font>
    <font>
      <sz val="11"/>
      <color theme="1"/>
      <name val="Arial"/>
      <family val="2"/>
      <charset val="238"/>
    </font>
    <font>
      <sz val="9"/>
      <name val="Calibri"/>
      <family val="2"/>
      <charset val="238"/>
      <scheme val="minor"/>
    </font>
    <font>
      <b/>
      <sz val="10"/>
      <color theme="1"/>
      <name val="Calibri"/>
      <family val="2"/>
      <charset val="238"/>
      <scheme val="minor"/>
    </font>
    <font>
      <sz val="9"/>
      <color theme="1"/>
      <name val="Calibri"/>
      <family val="2"/>
      <charset val="238"/>
      <scheme val="minor"/>
    </font>
    <font>
      <sz val="8"/>
      <color theme="1"/>
      <name val="Calibri"/>
      <family val="2"/>
      <charset val="238"/>
      <scheme val="minor"/>
    </font>
    <font>
      <b/>
      <sz val="10"/>
      <name val="Calibri"/>
      <family val="2"/>
      <charset val="238"/>
      <scheme val="minor"/>
    </font>
  </fonts>
  <fills count="8">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3" fillId="0" borderId="0"/>
    <xf numFmtId="0" fontId="1" fillId="0" borderId="0"/>
  </cellStyleXfs>
  <cellXfs count="49">
    <xf numFmtId="0" fontId="0" fillId="0" borderId="0" xfId="0"/>
    <xf numFmtId="0" fontId="0" fillId="0" borderId="0" xfId="0" applyAlignment="1">
      <alignment horizontal="center"/>
    </xf>
    <xf numFmtId="0" fontId="0" fillId="0" borderId="0" xfId="0"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7" fillId="5" borderId="9" xfId="0" applyFont="1" applyFill="1" applyBorder="1" applyAlignment="1">
      <alignment horizontal="center" vertical="center"/>
    </xf>
    <xf numFmtId="3" fontId="4" fillId="5" borderId="3" xfId="1" applyNumberFormat="1" applyFont="1" applyFill="1" applyBorder="1" applyAlignment="1">
      <alignment horizontal="center" vertical="center" wrapText="1"/>
    </xf>
    <xf numFmtId="3" fontId="4" fillId="5" borderId="5" xfId="1"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6" borderId="16" xfId="0" applyFont="1" applyFill="1" applyBorder="1" applyAlignment="1">
      <alignment horizontal="center" vertical="center" wrapText="1"/>
    </xf>
    <xf numFmtId="0" fontId="8" fillId="6" borderId="12" xfId="0" applyFont="1" applyFill="1" applyBorder="1" applyAlignment="1">
      <alignment vertical="center"/>
    </xf>
    <xf numFmtId="0" fontId="9" fillId="6" borderId="12" xfId="0" applyFont="1" applyFill="1" applyBorder="1" applyAlignment="1">
      <alignment vertical="center"/>
    </xf>
    <xf numFmtId="0" fontId="12" fillId="3" borderId="12" xfId="0" applyFont="1" applyFill="1" applyBorder="1" applyAlignment="1">
      <alignment vertical="center" wrapText="1"/>
    </xf>
    <xf numFmtId="164" fontId="2" fillId="3" borderId="1" xfId="1" applyNumberFormat="1" applyFont="1" applyFill="1" applyBorder="1" applyAlignment="1">
      <alignment vertical="center" wrapText="1"/>
    </xf>
    <xf numFmtId="165" fontId="2" fillId="0" borderId="1" xfId="1" applyNumberFormat="1" applyFont="1" applyBorder="1" applyAlignment="1">
      <alignment horizontal="center" vertical="center" wrapText="1"/>
    </xf>
    <xf numFmtId="165" fontId="2" fillId="0" borderId="7" xfId="1" applyNumberFormat="1" applyFont="1" applyBorder="1" applyAlignment="1">
      <alignment horizontal="center" vertical="center" wrapText="1"/>
    </xf>
    <xf numFmtId="165" fontId="5" fillId="0" borderId="7"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0" fontId="10" fillId="5" borderId="15" xfId="0" applyFont="1" applyFill="1" applyBorder="1" applyAlignment="1">
      <alignment horizontal="center" vertical="center" wrapText="1"/>
    </xf>
    <xf numFmtId="0" fontId="15" fillId="0" borderId="17" xfId="0" applyFont="1" applyBorder="1" applyAlignment="1">
      <alignment vertical="center" wrapText="1"/>
    </xf>
    <xf numFmtId="0" fontId="17" fillId="0" borderId="10" xfId="0" applyFont="1" applyBorder="1" applyAlignment="1">
      <alignment horizontal="center" vertical="center" wrapText="1"/>
    </xf>
    <xf numFmtId="0" fontId="17" fillId="0" borderId="1" xfId="0" applyFont="1" applyBorder="1" applyAlignment="1">
      <alignment vertical="center" wrapText="1"/>
    </xf>
    <xf numFmtId="0" fontId="16" fillId="0" borderId="19" xfId="0" applyFont="1" applyBorder="1" applyAlignment="1">
      <alignment horizontal="center" vertical="center"/>
    </xf>
    <xf numFmtId="0" fontId="19" fillId="6" borderId="22" xfId="3" applyFont="1" applyFill="1" applyBorder="1" applyAlignment="1">
      <alignment horizontal="center" vertical="center" wrapText="1"/>
    </xf>
    <xf numFmtId="0" fontId="18" fillId="7" borderId="22" xfId="0" applyFont="1" applyFill="1" applyBorder="1" applyAlignment="1">
      <alignment horizontal="center" vertical="center"/>
    </xf>
    <xf numFmtId="0" fontId="16" fillId="0" borderId="23" xfId="0" applyFont="1" applyBorder="1" applyAlignment="1">
      <alignment horizontal="center" vertical="center"/>
    </xf>
    <xf numFmtId="0" fontId="2" fillId="0" borderId="24" xfId="0" applyFont="1" applyBorder="1" applyAlignment="1">
      <alignment horizontal="center" vertical="center"/>
    </xf>
    <xf numFmtId="164" fontId="2" fillId="3" borderId="24" xfId="1" applyNumberFormat="1" applyFont="1" applyFill="1" applyBorder="1" applyAlignment="1">
      <alignment vertical="center" wrapText="1"/>
    </xf>
    <xf numFmtId="165" fontId="2" fillId="0" borderId="24" xfId="1" applyNumberFormat="1" applyFont="1" applyBorder="1" applyAlignment="1">
      <alignment horizontal="center" vertical="center" wrapText="1"/>
    </xf>
    <xf numFmtId="0" fontId="12" fillId="3" borderId="25" xfId="0" applyFont="1" applyFill="1" applyBorder="1" applyAlignment="1">
      <alignment vertical="center" wrapText="1"/>
    </xf>
    <xf numFmtId="0" fontId="17" fillId="0" borderId="24" xfId="0" applyFont="1" applyBorder="1" applyAlignment="1">
      <alignment horizontal="center" vertical="center" wrapText="1"/>
    </xf>
    <xf numFmtId="0" fontId="17" fillId="0" borderId="24" xfId="0" applyFont="1" applyBorder="1" applyAlignment="1">
      <alignment horizontal="left" vertical="center" wrapText="1"/>
    </xf>
    <xf numFmtId="0" fontId="14" fillId="3" borderId="0" xfId="0" applyFont="1" applyFill="1" applyAlignment="1">
      <alignment horizontal="center" vertical="center" wrapText="1"/>
    </xf>
    <xf numFmtId="0" fontId="0" fillId="4" borderId="20" xfId="0" applyFill="1" applyBorder="1" applyAlignment="1">
      <alignment horizontal="center" vertical="center"/>
    </xf>
    <xf numFmtId="0" fontId="0" fillId="4" borderId="8" xfId="0" applyFill="1" applyBorder="1" applyAlignment="1">
      <alignment horizontal="center" vertical="center"/>
    </xf>
    <xf numFmtId="0" fontId="0" fillId="4" borderId="18" xfId="0" applyFill="1" applyBorder="1" applyAlignment="1">
      <alignment horizontal="center" vertical="center"/>
    </xf>
    <xf numFmtId="0" fontId="0" fillId="4" borderId="17" xfId="0" applyFill="1" applyBorder="1" applyAlignment="1">
      <alignment horizontal="center" vertical="center"/>
    </xf>
    <xf numFmtId="0" fontId="0" fillId="4" borderId="21" xfId="0" applyFill="1" applyBorder="1" applyAlignment="1">
      <alignment horizontal="center" vertical="center"/>
    </xf>
    <xf numFmtId="0" fontId="0" fillId="4" borderId="10" xfId="0" applyFill="1" applyBorder="1" applyAlignment="1">
      <alignment horizontal="center" vertical="center"/>
    </xf>
    <xf numFmtId="165" fontId="13" fillId="4" borderId="1"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6" xfId="0" applyFont="1" applyFill="1" applyBorder="1" applyAlignment="1">
      <alignment horizontal="center" vertical="center" wrapText="1"/>
    </xf>
    <xf numFmtId="3" fontId="4" fillId="5" borderId="14" xfId="1" applyNumberFormat="1" applyFont="1" applyFill="1" applyBorder="1" applyAlignment="1">
      <alignment horizontal="center" vertical="center" wrapText="1"/>
    </xf>
    <xf numFmtId="3" fontId="4" fillId="5" borderId="4" xfId="1" applyNumberFormat="1" applyFont="1" applyFill="1" applyBorder="1" applyAlignment="1">
      <alignment horizontal="center" vertical="center" wrapText="1"/>
    </xf>
  </cellXfs>
  <cellStyles count="4">
    <cellStyle name="Normální" xfId="0" builtinId="0"/>
    <cellStyle name="Normální 10" xfId="3" xr:uid="{00000000-0005-0000-0000-000001000000}"/>
    <cellStyle name="normální 2" xfId="1" xr:uid="{00000000-0005-0000-0000-000002000000}"/>
    <cellStyle name="Normální 5"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tabSelected="1" zoomScaleNormal="100" workbookViewId="0">
      <selection activeCell="F6" sqref="F6"/>
    </sheetView>
  </sheetViews>
  <sheetFormatPr defaultRowHeight="14.5" x14ac:dyDescent="0.35"/>
  <cols>
    <col min="2" max="2" width="24.26953125" style="2" customWidth="1"/>
    <col min="3" max="3" width="104.26953125" customWidth="1"/>
    <col min="4" max="4" width="6.26953125" style="1" customWidth="1"/>
    <col min="5" max="5" width="7.54296875" style="1" customWidth="1"/>
    <col min="6" max="6" width="12.7265625" style="1" customWidth="1"/>
    <col min="7" max="7" width="16" style="1" customWidth="1"/>
    <col min="8" max="8" width="13.26953125" style="1" customWidth="1"/>
    <col min="9" max="9" width="19.81640625" style="1" customWidth="1"/>
    <col min="10" max="10" width="22.26953125" customWidth="1"/>
  </cols>
  <sheetData>
    <row r="1" spans="1:10" ht="52.9" customHeight="1" x14ac:dyDescent="0.35">
      <c r="B1" s="41" t="s">
        <v>15</v>
      </c>
      <c r="C1" s="41"/>
      <c r="D1" s="41"/>
      <c r="E1" s="41"/>
      <c r="F1" s="41"/>
      <c r="G1" s="41"/>
      <c r="H1" s="41"/>
      <c r="I1" s="41"/>
      <c r="J1" s="41"/>
    </row>
    <row r="2" spans="1:10" ht="15" customHeight="1" x14ac:dyDescent="0.35">
      <c r="A2" s="40"/>
      <c r="B2" s="45" t="s">
        <v>16</v>
      </c>
      <c r="C2" s="45"/>
      <c r="D2" s="45"/>
      <c r="E2" s="45"/>
      <c r="F2" s="45"/>
      <c r="G2" s="45"/>
      <c r="H2" s="45"/>
      <c r="I2" s="45"/>
      <c r="J2" s="45"/>
    </row>
    <row r="3" spans="1:10" ht="15.75" customHeight="1" thickBot="1" x14ac:dyDescent="0.4">
      <c r="A3" s="40"/>
      <c r="B3" s="46"/>
      <c r="C3" s="46"/>
      <c r="D3" s="46"/>
      <c r="E3" s="46"/>
      <c r="F3" s="46"/>
      <c r="G3" s="46"/>
      <c r="H3" s="46"/>
      <c r="I3" s="46"/>
      <c r="J3" s="46"/>
    </row>
    <row r="4" spans="1:10" ht="35.25" customHeight="1" thickBot="1" x14ac:dyDescent="0.4">
      <c r="A4" s="23" t="s">
        <v>48</v>
      </c>
      <c r="B4" s="5" t="s">
        <v>6</v>
      </c>
      <c r="C4" s="18" t="s">
        <v>56</v>
      </c>
      <c r="D4" s="6" t="s">
        <v>0</v>
      </c>
      <c r="E4" s="6" t="s">
        <v>1</v>
      </c>
      <c r="F4" s="47" t="s">
        <v>2</v>
      </c>
      <c r="G4" s="48"/>
      <c r="H4" s="6" t="s">
        <v>3</v>
      </c>
      <c r="I4" s="7" t="s">
        <v>4</v>
      </c>
      <c r="J4" s="9" t="s">
        <v>7</v>
      </c>
    </row>
    <row r="5" spans="1:10" ht="28.5" customHeight="1" thickBot="1" x14ac:dyDescent="0.4">
      <c r="A5" s="24"/>
      <c r="B5" s="42" t="s">
        <v>8</v>
      </c>
      <c r="C5" s="43"/>
      <c r="D5" s="43"/>
      <c r="E5" s="43"/>
      <c r="F5" s="43"/>
      <c r="G5" s="43"/>
      <c r="H5" s="43"/>
      <c r="I5" s="43"/>
      <c r="J5" s="44"/>
    </row>
    <row r="6" spans="1:10" ht="70.5" customHeight="1" x14ac:dyDescent="0.35">
      <c r="A6" s="25">
        <v>1</v>
      </c>
      <c r="B6" s="3" t="s">
        <v>9</v>
      </c>
      <c r="C6" s="19" t="s">
        <v>45</v>
      </c>
      <c r="D6" s="26" t="s">
        <v>11</v>
      </c>
      <c r="E6" s="26">
        <v>1</v>
      </c>
      <c r="F6" s="27"/>
      <c r="G6" s="28">
        <f t="shared" ref="G6:G25" si="0">ABS(E6*F6)</f>
        <v>0</v>
      </c>
      <c r="H6" s="15">
        <f t="shared" ref="H6:H25" si="1">ABS(I6-G6)</f>
        <v>0</v>
      </c>
      <c r="I6" s="16">
        <f>ABS(G6*1.21)</f>
        <v>0</v>
      </c>
      <c r="J6" s="29" t="s">
        <v>12</v>
      </c>
    </row>
    <row r="7" spans="1:10" ht="73" customHeight="1" thickBot="1" x14ac:dyDescent="0.4">
      <c r="A7" s="22">
        <v>2</v>
      </c>
      <c r="B7" s="30" t="s">
        <v>54</v>
      </c>
      <c r="C7" s="31" t="s">
        <v>55</v>
      </c>
      <c r="D7" s="26" t="s">
        <v>11</v>
      </c>
      <c r="E7" s="26">
        <v>1</v>
      </c>
      <c r="F7" s="27"/>
      <c r="G7" s="28">
        <f t="shared" ref="G7" si="2">ABS(E7*F7)</f>
        <v>0</v>
      </c>
      <c r="H7" s="15">
        <f t="shared" ref="H7" si="3">ABS(I7-G7)</f>
        <v>0</v>
      </c>
      <c r="I7" s="16">
        <f>ABS(G7*1.21)</f>
        <v>0</v>
      </c>
      <c r="J7" s="29" t="s">
        <v>12</v>
      </c>
    </row>
    <row r="8" spans="1:10" ht="89.5" customHeight="1" x14ac:dyDescent="0.35">
      <c r="A8" s="25">
        <v>3</v>
      </c>
      <c r="B8" s="4" t="s">
        <v>10</v>
      </c>
      <c r="C8" s="19" t="s">
        <v>57</v>
      </c>
      <c r="D8" s="8" t="s">
        <v>11</v>
      </c>
      <c r="E8" s="8">
        <v>1</v>
      </c>
      <c r="F8" s="13"/>
      <c r="G8" s="14">
        <f t="shared" si="0"/>
        <v>0</v>
      </c>
      <c r="H8" s="14">
        <f t="shared" si="1"/>
        <v>0</v>
      </c>
      <c r="I8" s="17">
        <f t="shared" ref="I8:I25" si="4">ABS(G8*1.21)</f>
        <v>0</v>
      </c>
      <c r="J8" s="12" t="s">
        <v>12</v>
      </c>
    </row>
    <row r="9" spans="1:10" ht="36.5" thickBot="1" x14ac:dyDescent="0.4">
      <c r="A9" s="22">
        <v>4</v>
      </c>
      <c r="B9" s="20" t="s">
        <v>17</v>
      </c>
      <c r="C9" s="19" t="s">
        <v>35</v>
      </c>
      <c r="D9" s="8" t="s">
        <v>11</v>
      </c>
      <c r="E9" s="8">
        <v>1</v>
      </c>
      <c r="F9" s="13"/>
      <c r="G9" s="14">
        <f t="shared" ref="G9" si="5">ABS(E9*F9)</f>
        <v>0</v>
      </c>
      <c r="H9" s="14">
        <f t="shared" ref="H9" si="6">ABS(I9-G9)</f>
        <v>0</v>
      </c>
      <c r="I9" s="17">
        <f t="shared" ref="I9" si="7">ABS(G9*1.21)</f>
        <v>0</v>
      </c>
      <c r="J9" s="12" t="s">
        <v>12</v>
      </c>
    </row>
    <row r="10" spans="1:10" ht="36" x14ac:dyDescent="0.35">
      <c r="A10" s="25">
        <v>5</v>
      </c>
      <c r="B10" s="20" t="s">
        <v>18</v>
      </c>
      <c r="C10" s="21" t="s">
        <v>58</v>
      </c>
      <c r="D10" s="8" t="s">
        <v>5</v>
      </c>
      <c r="E10" s="8">
        <v>1</v>
      </c>
      <c r="F10" s="13"/>
      <c r="G10" s="14">
        <f t="shared" ref="G10" si="8">ABS(E10*F10)</f>
        <v>0</v>
      </c>
      <c r="H10" s="14">
        <f t="shared" ref="H10" si="9">ABS(I10-G10)</f>
        <v>0</v>
      </c>
      <c r="I10" s="17">
        <f t="shared" ref="I10" si="10">ABS(G10*1.21)</f>
        <v>0</v>
      </c>
      <c r="J10" s="12" t="s">
        <v>12</v>
      </c>
    </row>
    <row r="11" spans="1:10" ht="69.5" customHeight="1" thickBot="1" x14ac:dyDescent="0.4">
      <c r="A11" s="22">
        <v>6</v>
      </c>
      <c r="B11" s="20" t="s">
        <v>19</v>
      </c>
      <c r="C11" s="19" t="s">
        <v>36</v>
      </c>
      <c r="D11" s="8" t="s">
        <v>11</v>
      </c>
      <c r="E11" s="8">
        <v>1</v>
      </c>
      <c r="F11" s="13"/>
      <c r="G11" s="14">
        <f t="shared" si="0"/>
        <v>0</v>
      </c>
      <c r="H11" s="14">
        <f t="shared" si="1"/>
        <v>0</v>
      </c>
      <c r="I11" s="17">
        <f t="shared" si="4"/>
        <v>0</v>
      </c>
      <c r="J11" s="12" t="s">
        <v>12</v>
      </c>
    </row>
    <row r="12" spans="1:10" ht="36" x14ac:dyDescent="0.35">
      <c r="A12" s="25">
        <v>7</v>
      </c>
      <c r="B12" s="20" t="s">
        <v>33</v>
      </c>
      <c r="C12" s="19" t="s">
        <v>46</v>
      </c>
      <c r="D12" s="8" t="s">
        <v>5</v>
      </c>
      <c r="E12" s="8">
        <v>1</v>
      </c>
      <c r="F12" s="13"/>
      <c r="G12" s="14">
        <f t="shared" si="0"/>
        <v>0</v>
      </c>
      <c r="H12" s="14">
        <f t="shared" si="1"/>
        <v>0</v>
      </c>
      <c r="I12" s="17">
        <f t="shared" si="4"/>
        <v>0</v>
      </c>
      <c r="J12" s="12" t="s">
        <v>12</v>
      </c>
    </row>
    <row r="13" spans="1:10" ht="51" customHeight="1" thickBot="1" x14ac:dyDescent="0.4">
      <c r="A13" s="22">
        <v>8</v>
      </c>
      <c r="B13" s="20" t="s">
        <v>20</v>
      </c>
      <c r="C13" s="19" t="s">
        <v>37</v>
      </c>
      <c r="D13" s="8" t="s">
        <v>5</v>
      </c>
      <c r="E13" s="8">
        <v>3</v>
      </c>
      <c r="F13" s="13"/>
      <c r="G13" s="14">
        <f t="shared" ref="G13" si="11">ABS(E13*F13)</f>
        <v>0</v>
      </c>
      <c r="H13" s="14">
        <f t="shared" ref="H13" si="12">ABS(I13-G13)</f>
        <v>0</v>
      </c>
      <c r="I13" s="17">
        <f t="shared" ref="I13" si="13">ABS(G13*1.21)</f>
        <v>0</v>
      </c>
      <c r="J13" s="12" t="s">
        <v>12</v>
      </c>
    </row>
    <row r="14" spans="1:10" ht="49" customHeight="1" x14ac:dyDescent="0.35">
      <c r="A14" s="25">
        <v>9</v>
      </c>
      <c r="B14" s="20" t="s">
        <v>40</v>
      </c>
      <c r="C14" s="19" t="s">
        <v>38</v>
      </c>
      <c r="D14" s="8" t="s">
        <v>5</v>
      </c>
      <c r="E14" s="8">
        <v>2</v>
      </c>
      <c r="F14" s="13"/>
      <c r="G14" s="14">
        <f t="shared" si="0"/>
        <v>0</v>
      </c>
      <c r="H14" s="14">
        <f t="shared" si="1"/>
        <v>0</v>
      </c>
      <c r="I14" s="17">
        <f t="shared" si="4"/>
        <v>0</v>
      </c>
      <c r="J14" s="12" t="s">
        <v>12</v>
      </c>
    </row>
    <row r="15" spans="1:10" ht="47" customHeight="1" thickBot="1" x14ac:dyDescent="0.4">
      <c r="A15" s="22">
        <v>10</v>
      </c>
      <c r="B15" s="20" t="s">
        <v>21</v>
      </c>
      <c r="C15" s="19" t="s">
        <v>39</v>
      </c>
      <c r="D15" s="8" t="s">
        <v>5</v>
      </c>
      <c r="E15" s="8">
        <v>2</v>
      </c>
      <c r="F15" s="13"/>
      <c r="G15" s="14">
        <f t="shared" si="0"/>
        <v>0</v>
      </c>
      <c r="H15" s="14">
        <f t="shared" si="1"/>
        <v>0</v>
      </c>
      <c r="I15" s="17">
        <f t="shared" si="4"/>
        <v>0</v>
      </c>
      <c r="J15" s="12" t="s">
        <v>12</v>
      </c>
    </row>
    <row r="16" spans="1:10" ht="36" x14ac:dyDescent="0.35">
      <c r="A16" s="25">
        <v>11</v>
      </c>
      <c r="B16" s="20" t="s">
        <v>34</v>
      </c>
      <c r="C16" s="19" t="s">
        <v>49</v>
      </c>
      <c r="D16" s="8" t="s">
        <v>5</v>
      </c>
      <c r="E16" s="8">
        <v>2</v>
      </c>
      <c r="F16" s="13"/>
      <c r="G16" s="14">
        <f t="shared" ref="G16" si="14">ABS(E16*F16)</f>
        <v>0</v>
      </c>
      <c r="H16" s="14">
        <f t="shared" ref="H16" si="15">ABS(I16-G16)</f>
        <v>0</v>
      </c>
      <c r="I16" s="17">
        <f t="shared" ref="I16" si="16">ABS(G16*1.21)</f>
        <v>0</v>
      </c>
      <c r="J16" s="12" t="s">
        <v>12</v>
      </c>
    </row>
    <row r="17" spans="1:10" ht="36.5" thickBot="1" x14ac:dyDescent="0.4">
      <c r="A17" s="22">
        <v>12</v>
      </c>
      <c r="B17" s="20" t="s">
        <v>22</v>
      </c>
      <c r="C17" s="19" t="s">
        <v>50</v>
      </c>
      <c r="D17" s="8" t="s">
        <v>5</v>
      </c>
      <c r="E17" s="8">
        <v>18</v>
      </c>
      <c r="F17" s="13"/>
      <c r="G17" s="14">
        <f t="shared" si="0"/>
        <v>0</v>
      </c>
      <c r="H17" s="14">
        <f t="shared" si="1"/>
        <v>0</v>
      </c>
      <c r="I17" s="17">
        <f t="shared" si="4"/>
        <v>0</v>
      </c>
      <c r="J17" s="12" t="s">
        <v>12</v>
      </c>
    </row>
    <row r="18" spans="1:10" ht="52.5" customHeight="1" x14ac:dyDescent="0.35">
      <c r="A18" s="25">
        <v>13</v>
      </c>
      <c r="B18" s="20" t="s">
        <v>23</v>
      </c>
      <c r="C18" s="19" t="s">
        <v>47</v>
      </c>
      <c r="D18" s="8" t="s">
        <v>5</v>
      </c>
      <c r="E18" s="8">
        <v>20</v>
      </c>
      <c r="F18" s="13"/>
      <c r="G18" s="14">
        <f t="shared" si="0"/>
        <v>0</v>
      </c>
      <c r="H18" s="14">
        <f t="shared" si="1"/>
        <v>0</v>
      </c>
      <c r="I18" s="17">
        <f t="shared" si="4"/>
        <v>0</v>
      </c>
      <c r="J18" s="12" t="s">
        <v>12</v>
      </c>
    </row>
    <row r="19" spans="1:10" ht="44" customHeight="1" thickBot="1" x14ac:dyDescent="0.4">
      <c r="A19" s="22">
        <v>14</v>
      </c>
      <c r="B19" s="20" t="s">
        <v>24</v>
      </c>
      <c r="C19" s="19" t="s">
        <v>42</v>
      </c>
      <c r="D19" s="8" t="s">
        <v>11</v>
      </c>
      <c r="E19" s="8">
        <v>1</v>
      </c>
      <c r="F19" s="13"/>
      <c r="G19" s="14">
        <f t="shared" si="0"/>
        <v>0</v>
      </c>
      <c r="H19" s="14">
        <f t="shared" si="1"/>
        <v>0</v>
      </c>
      <c r="I19" s="17">
        <f t="shared" si="4"/>
        <v>0</v>
      </c>
      <c r="J19" s="12" t="s">
        <v>12</v>
      </c>
    </row>
    <row r="20" spans="1:10" ht="39" customHeight="1" x14ac:dyDescent="0.35">
      <c r="A20" s="25">
        <v>15</v>
      </c>
      <c r="B20" s="20" t="s">
        <v>25</v>
      </c>
      <c r="C20" s="19" t="s">
        <v>41</v>
      </c>
      <c r="D20" s="8" t="s">
        <v>5</v>
      </c>
      <c r="E20" s="8">
        <v>1</v>
      </c>
      <c r="F20" s="13"/>
      <c r="G20" s="14">
        <f t="shared" si="0"/>
        <v>0</v>
      </c>
      <c r="H20" s="14">
        <f t="shared" si="1"/>
        <v>0</v>
      </c>
      <c r="I20" s="17">
        <f t="shared" si="4"/>
        <v>0</v>
      </c>
      <c r="J20" s="12" t="s">
        <v>12</v>
      </c>
    </row>
    <row r="21" spans="1:10" ht="36.5" thickBot="1" x14ac:dyDescent="0.4">
      <c r="A21" s="22">
        <v>16</v>
      </c>
      <c r="B21" s="20" t="s">
        <v>26</v>
      </c>
      <c r="C21" s="19" t="s">
        <v>43</v>
      </c>
      <c r="D21" s="8" t="s">
        <v>5</v>
      </c>
      <c r="E21" s="8">
        <v>1</v>
      </c>
      <c r="F21" s="13"/>
      <c r="G21" s="14">
        <f t="shared" si="0"/>
        <v>0</v>
      </c>
      <c r="H21" s="14">
        <f t="shared" si="1"/>
        <v>0</v>
      </c>
      <c r="I21" s="17">
        <f t="shared" si="4"/>
        <v>0</v>
      </c>
      <c r="J21" s="12" t="s">
        <v>12</v>
      </c>
    </row>
    <row r="22" spans="1:10" ht="50.25" customHeight="1" x14ac:dyDescent="0.35">
      <c r="A22" s="25">
        <v>17</v>
      </c>
      <c r="B22" s="20" t="s">
        <v>27</v>
      </c>
      <c r="C22" s="19" t="s">
        <v>44</v>
      </c>
      <c r="D22" s="8" t="s">
        <v>5</v>
      </c>
      <c r="E22" s="8">
        <v>1</v>
      </c>
      <c r="F22" s="13"/>
      <c r="G22" s="14">
        <f t="shared" si="0"/>
        <v>0</v>
      </c>
      <c r="H22" s="14">
        <f t="shared" si="1"/>
        <v>0</v>
      </c>
      <c r="I22" s="17">
        <f t="shared" si="4"/>
        <v>0</v>
      </c>
      <c r="J22" s="10"/>
    </row>
    <row r="23" spans="1:10" ht="39.75" customHeight="1" thickBot="1" x14ac:dyDescent="0.4">
      <c r="A23" s="22">
        <v>18</v>
      </c>
      <c r="B23" s="20" t="s">
        <v>28</v>
      </c>
      <c r="C23" s="19" t="s">
        <v>29</v>
      </c>
      <c r="D23" s="8" t="s">
        <v>5</v>
      </c>
      <c r="E23" s="8">
        <v>1</v>
      </c>
      <c r="F23" s="13"/>
      <c r="G23" s="14">
        <f t="shared" si="0"/>
        <v>0</v>
      </c>
      <c r="H23" s="14">
        <f t="shared" si="1"/>
        <v>0</v>
      </c>
      <c r="I23" s="17">
        <f t="shared" si="4"/>
        <v>0</v>
      </c>
      <c r="J23" s="10"/>
    </row>
    <row r="24" spans="1:10" ht="34.5" customHeight="1" x14ac:dyDescent="0.35">
      <c r="A24" s="25">
        <v>19</v>
      </c>
      <c r="B24" s="20" t="s">
        <v>30</v>
      </c>
      <c r="C24" s="19" t="s">
        <v>31</v>
      </c>
      <c r="D24" s="8" t="s">
        <v>11</v>
      </c>
      <c r="E24" s="8">
        <v>1</v>
      </c>
      <c r="F24" s="13"/>
      <c r="G24" s="14">
        <f t="shared" si="0"/>
        <v>0</v>
      </c>
      <c r="H24" s="14">
        <f t="shared" si="1"/>
        <v>0</v>
      </c>
      <c r="I24" s="17">
        <f t="shared" si="4"/>
        <v>0</v>
      </c>
      <c r="J24" s="10"/>
    </row>
    <row r="25" spans="1:10" ht="47.25" customHeight="1" x14ac:dyDescent="0.35">
      <c r="A25" s="22">
        <v>20</v>
      </c>
      <c r="B25" s="20" t="s">
        <v>32</v>
      </c>
      <c r="C25" s="19" t="s">
        <v>51</v>
      </c>
      <c r="D25" s="8" t="s">
        <v>11</v>
      </c>
      <c r="E25" s="8">
        <v>1</v>
      </c>
      <c r="F25" s="13"/>
      <c r="G25" s="14">
        <f t="shared" si="0"/>
        <v>0</v>
      </c>
      <c r="H25" s="14">
        <f t="shared" si="1"/>
        <v>0</v>
      </c>
      <c r="I25" s="17">
        <f t="shared" si="4"/>
        <v>0</v>
      </c>
      <c r="J25" s="11"/>
    </row>
    <row r="26" spans="1:10" ht="24.5" customHeight="1" x14ac:dyDescent="0.35">
      <c r="A26" s="22">
        <v>21</v>
      </c>
      <c r="B26" s="20" t="s">
        <v>53</v>
      </c>
      <c r="C26" s="19" t="s">
        <v>52</v>
      </c>
      <c r="D26" s="8" t="s">
        <v>11</v>
      </c>
      <c r="E26" s="8">
        <v>1</v>
      </c>
      <c r="F26" s="13"/>
      <c r="G26" s="14">
        <f t="shared" ref="G26" si="17">ABS(E26*F26)</f>
        <v>0</v>
      </c>
      <c r="H26" s="14">
        <f t="shared" ref="H26" si="18">ABS(I26-G26)</f>
        <v>0</v>
      </c>
      <c r="I26" s="17">
        <f t="shared" ref="I26" si="19">ABS(G26*1.21)</f>
        <v>0</v>
      </c>
      <c r="J26" s="11"/>
    </row>
    <row r="27" spans="1:10" x14ac:dyDescent="0.35">
      <c r="B27" s="33" t="s">
        <v>13</v>
      </c>
      <c r="C27" s="34"/>
      <c r="D27" s="34"/>
      <c r="E27" s="34"/>
      <c r="F27" s="35"/>
      <c r="G27" s="39">
        <f>SUM(G6:G26)</f>
        <v>0</v>
      </c>
      <c r="H27" s="39">
        <f>SUM(H6:H26)</f>
        <v>0</v>
      </c>
      <c r="I27" s="39">
        <f>SUM(I6:I26)</f>
        <v>0</v>
      </c>
    </row>
    <row r="28" spans="1:10" x14ac:dyDescent="0.35">
      <c r="B28" s="36"/>
      <c r="C28" s="37"/>
      <c r="D28" s="37"/>
      <c r="E28" s="37"/>
      <c r="F28" s="38"/>
      <c r="G28" s="39"/>
      <c r="H28" s="39"/>
      <c r="I28" s="39"/>
    </row>
    <row r="29" spans="1:10" x14ac:dyDescent="0.35">
      <c r="C29" s="32" t="s">
        <v>14</v>
      </c>
    </row>
    <row r="30" spans="1:10" x14ac:dyDescent="0.35">
      <c r="C30" s="32"/>
    </row>
  </sheetData>
  <mergeCells count="10">
    <mergeCell ref="A2:A3"/>
    <mergeCell ref="B1:J1"/>
    <mergeCell ref="B5:J5"/>
    <mergeCell ref="B2:J3"/>
    <mergeCell ref="F4:G4"/>
    <mergeCell ref="C29:C30"/>
    <mergeCell ref="B27:F28"/>
    <mergeCell ref="G27:G28"/>
    <mergeCell ref="H27:H28"/>
    <mergeCell ref="I27:I28"/>
  </mergeCells>
  <pageMargins left="0.70866141732283472" right="0.70866141732283472" top="0.78740157480314965" bottom="0.78740157480314965"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Dominik Krejčok</cp:lastModifiedBy>
  <cp:lastPrinted>2023-09-25T05:47:03Z</cp:lastPrinted>
  <dcterms:created xsi:type="dcterms:W3CDTF">2021-04-12T14:44:10Z</dcterms:created>
  <dcterms:modified xsi:type="dcterms:W3CDTF">2023-10-25T07:00:50Z</dcterms:modified>
</cp:coreProperties>
</file>